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10" yWindow="65521" windowWidth="13605" windowHeight="12720" activeTab="0"/>
  </bookViews>
  <sheets>
    <sheet name="I-2" sheetId="1" r:id="rId1"/>
    <sheet name="Метаданные" sheetId="2" r:id="rId2"/>
  </sheets>
  <definedNames>
    <definedName name="_xlnm.Print_Area" localSheetId="0">'I-2'!$A$1:$V$20</definedName>
  </definedNames>
  <calcPr fullCalcOnLoad="1"/>
</workbook>
</file>

<file path=xl/sharedStrings.xml><?xml version="1.0" encoding="utf-8"?>
<sst xmlns="http://schemas.openxmlformats.org/spreadsheetml/2006/main" count="51" uniqueCount="38">
  <si>
    <t>Единица</t>
  </si>
  <si>
    <t>1000 т</t>
  </si>
  <si>
    <t xml:space="preserve">  из которых</t>
  </si>
  <si>
    <t>Переработка</t>
  </si>
  <si>
    <t>Сжигание</t>
  </si>
  <si>
    <t xml:space="preserve">Примечания: </t>
  </si>
  <si>
    <t>Захоронение</t>
  </si>
  <si>
    <t>Опасные отходы, обработанные или удаленные в течение года</t>
  </si>
  <si>
    <t>Управление опасными  отходами</t>
  </si>
  <si>
    <t>Опасные отходы, образованные в течение года</t>
  </si>
  <si>
    <t>Импорт опасных отходов в течение года</t>
  </si>
  <si>
    <t>Экспорт опасных отходов в течение года</t>
  </si>
  <si>
    <t xml:space="preserve">Импорт - экспорт </t>
  </si>
  <si>
    <t xml:space="preserve">Прочие виды удаления </t>
  </si>
  <si>
    <t xml:space="preserve">Количество опасных отходов на конец года
</t>
  </si>
  <si>
    <t>Наличие опасных отходов на начало года</t>
  </si>
  <si>
    <t>Показатель</t>
  </si>
  <si>
    <t>Определение показателя</t>
  </si>
  <si>
    <t>Этот показатель определяет запас опасных отходов в пределах страны, определяемых статьей 2 Базельской конвенции о контроле за трансграничной перевозкой опасных отходов и их удалением, а также количество образуемых, экспортируемых, импортируемых и обработанных отходов в стране в целом и по методам обработки (переработка, сжигание, захоронении и другие методы)</t>
  </si>
  <si>
    <t>Единица измерения</t>
  </si>
  <si>
    <t xml:space="preserve">
Измеряется в тысячах метрических тонн в год.
</t>
  </si>
  <si>
    <t xml:space="preserve">Периодичность </t>
  </si>
  <si>
    <t>годовая</t>
  </si>
  <si>
    <t>Источник информации</t>
  </si>
  <si>
    <t xml:space="preserve">Ответственным государственным органом по формированию данных по образованию опасных отходов является Министерство экологии, геологии и природных ресурсов Республики Казахстан (МЭГПР РК). Информация формируется согласно Государственному кадастру отходов производства и потребления на основе годового отчета по инвентаризации отходов.
</t>
  </si>
  <si>
    <t>Уровень агрегирования</t>
  </si>
  <si>
    <t>по Республике Казахстан</t>
  </si>
  <si>
    <t>Методология/
методика расчета</t>
  </si>
  <si>
    <t xml:space="preserve">"Отчет по инвентаризации отходов и инструкции по ее заполнению"
приказ и.о Министра энергетики Республики Казахстан от 29 июля 2016 года № 352. Зарегистрирован в Министерстве юстиции Республики Казахстан 14 сентября 2016 года № 14234
</t>
  </si>
  <si>
    <t>Сопутствующие показатели</t>
  </si>
  <si>
    <t>-</t>
  </si>
  <si>
    <t>Связь с индикаторами ЦУР, индикаторами зеленого роста ОЭСР</t>
  </si>
  <si>
    <t>Показатели-составляющие расчета 
показателя</t>
  </si>
  <si>
    <t>Сроки обновления</t>
  </si>
  <si>
    <t>ежегодно в декабре</t>
  </si>
  <si>
    <t>Контакты</t>
  </si>
  <si>
    <t>74-93-11</t>
  </si>
  <si>
    <t>Источник информации -  Министерство экологии и природных ресурсов Республики Казахстан. С 2012 года без учета вскрышных пород, так как не относятся к опасным отходам.</t>
  </si>
</sst>
</file>

<file path=xl/styles.xml><?xml version="1.0" encoding="utf-8"?>
<styleSheet xmlns="http://schemas.openxmlformats.org/spreadsheetml/2006/main">
  <numFmts count="28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₸_-;\-* #,##0\ _₸_-;_-* &quot;-&quot;\ _₸_-;_-@_-"/>
    <numFmt numFmtId="173" formatCode="_-* #,##0.00\ _₸_-;\-* #,##0.00\ _₸_-;_-* &quot;-&quot;??\ _₸_-;_-@_-"/>
    <numFmt numFmtId="174" formatCode="_-* #,##0\ &quot;Kč&quot;_-;\-* #,##0\ &quot;Kč&quot;_-;_-* &quot;-&quot;\ &quot;Kč&quot;_-;_-@_-"/>
    <numFmt numFmtId="175" formatCode="_-* #,##0\ _K_č_-;\-* #,##0\ _K_č_-;_-* &quot;-&quot;\ _K_č_-;_-@_-"/>
    <numFmt numFmtId="176" formatCode="_-* #,##0.00\ &quot;Kč&quot;_-;\-* #,##0.00\ &quot;Kč&quot;_-;_-* &quot;-&quot;??\ &quot;Kč&quot;_-;_-@_-"/>
    <numFmt numFmtId="177" formatCode="_-* #,##0.00\ _K_č_-;\-* #,##0.00\ _K_č_-;_-* &quot;-&quot;??\ _K_č_-;_-@_-"/>
    <numFmt numFmtId="178" formatCode="#,##0.0"/>
    <numFmt numFmtId="179" formatCode="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name val="Roboto"/>
      <family val="0"/>
    </font>
    <font>
      <b/>
      <sz val="14"/>
      <name val="Roboto"/>
      <family val="0"/>
    </font>
    <font>
      <sz val="12"/>
      <name val="Roboto"/>
      <family val="0"/>
    </font>
    <font>
      <sz val="12"/>
      <color indexed="8"/>
      <name val="Roboto"/>
      <family val="0"/>
    </font>
    <font>
      <b/>
      <sz val="12"/>
      <name val="Roboto"/>
      <family val="0"/>
    </font>
    <font>
      <i/>
      <sz val="12"/>
      <name val="Roboto"/>
      <family val="0"/>
    </font>
    <font>
      <sz val="10"/>
      <name val="Roboto"/>
      <family val="0"/>
    </font>
    <font>
      <sz val="11"/>
      <color indexed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35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Roboto"/>
      <family val="0"/>
    </font>
    <font>
      <sz val="12"/>
      <color rgb="FF000000"/>
      <name val="Roboto"/>
      <family val="0"/>
    </font>
    <font>
      <sz val="11"/>
      <color theme="1"/>
      <name val="Roboto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center" wrapText="1"/>
    </xf>
    <xf numFmtId="178" fontId="6" fillId="8" borderId="10" xfId="0" applyNumberFormat="1" applyFont="1" applyFill="1" applyBorder="1" applyAlignment="1">
      <alignment horizontal="right" wrapText="1"/>
    </xf>
    <xf numFmtId="178" fontId="48" fillId="8" borderId="10" xfId="0" applyNumberFormat="1" applyFont="1" applyFill="1" applyBorder="1" applyAlignment="1">
      <alignment horizontal="right" wrapText="1"/>
    </xf>
    <xf numFmtId="178" fontId="48" fillId="34" borderId="10" xfId="0" applyNumberFormat="1" applyFont="1" applyFill="1" applyBorder="1" applyAlignment="1">
      <alignment horizontal="right" wrapText="1"/>
    </xf>
    <xf numFmtId="178" fontId="7" fillId="34" borderId="10" xfId="0" applyNumberFormat="1" applyFont="1" applyFill="1" applyBorder="1" applyAlignment="1">
      <alignment horizontal="right"/>
    </xf>
    <xf numFmtId="178" fontId="7" fillId="34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178" fontId="48" fillId="8" borderId="10" xfId="0" applyNumberFormat="1" applyFont="1" applyFill="1" applyBorder="1" applyAlignment="1">
      <alignment wrapText="1"/>
    </xf>
    <xf numFmtId="178" fontId="48" fillId="34" borderId="10" xfId="0" applyNumberFormat="1" applyFont="1" applyFill="1" applyBorder="1" applyAlignment="1">
      <alignment wrapText="1"/>
    </xf>
    <xf numFmtId="178" fontId="49" fillId="34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178" fontId="7" fillId="8" borderId="10" xfId="0" applyNumberFormat="1" applyFont="1" applyFill="1" applyBorder="1" applyAlignment="1">
      <alignment horizontal="right"/>
    </xf>
    <xf numFmtId="178" fontId="6" fillId="35" borderId="10" xfId="0" applyNumberFormat="1" applyFont="1" applyFill="1" applyBorder="1" applyAlignment="1">
      <alignment horizontal="right" wrapText="1"/>
    </xf>
    <xf numFmtId="178" fontId="6" fillId="35" borderId="10" xfId="0" applyNumberFormat="1" applyFont="1" applyFill="1" applyBorder="1" applyAlignment="1">
      <alignment wrapText="1"/>
    </xf>
    <xf numFmtId="178" fontId="7" fillId="35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left" wrapText="1"/>
    </xf>
    <xf numFmtId="178" fontId="6" fillId="8" borderId="10" xfId="0" applyNumberFormat="1" applyFont="1" applyFill="1" applyBorder="1" applyAlignment="1">
      <alignment wrapText="1"/>
    </xf>
    <xf numFmtId="178" fontId="6" fillId="33" borderId="0" xfId="0" applyNumberFormat="1" applyFont="1" applyFill="1" applyAlignment="1">
      <alignment/>
    </xf>
    <xf numFmtId="0" fontId="9" fillId="33" borderId="10" xfId="0" applyFont="1" applyFill="1" applyBorder="1" applyAlignment="1">
      <alignment horizontal="left" vertical="top" wrapText="1"/>
    </xf>
    <xf numFmtId="0" fontId="6" fillId="36" borderId="0" xfId="0" applyFont="1" applyFill="1" applyAlignment="1">
      <alignment/>
    </xf>
    <xf numFmtId="178" fontId="6" fillId="35" borderId="10" xfId="0" applyNumberFormat="1" applyFont="1" applyFill="1" applyBorder="1" applyAlignment="1">
      <alignment horizontal="right" vertical="center" wrapText="1"/>
    </xf>
    <xf numFmtId="178" fontId="6" fillId="37" borderId="10" xfId="0" applyNumberFormat="1" applyFont="1" applyFill="1" applyBorder="1" applyAlignment="1">
      <alignment horizontal="right" vertical="center" wrapText="1"/>
    </xf>
    <xf numFmtId="0" fontId="10" fillId="33" borderId="0" xfId="0" applyFont="1" applyFill="1" applyBorder="1" applyAlignment="1">
      <alignment/>
    </xf>
    <xf numFmtId="178" fontId="10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justify"/>
    </xf>
    <xf numFmtId="179" fontId="4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/>
    </xf>
    <xf numFmtId="178" fontId="4" fillId="33" borderId="0" xfId="0" applyNumberFormat="1" applyFont="1" applyFill="1" applyAlignment="1">
      <alignment/>
    </xf>
    <xf numFmtId="0" fontId="4" fillId="8" borderId="0" xfId="0" applyFont="1" applyFill="1" applyAlignment="1">
      <alignment/>
    </xf>
    <xf numFmtId="4" fontId="50" fillId="38" borderId="10" xfId="0" applyNumberFormat="1" applyFont="1" applyFill="1" applyBorder="1" applyAlignment="1">
      <alignment vertical="center" wrapText="1"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17" fontId="50" fillId="0" borderId="10" xfId="0" applyNumberFormat="1" applyFont="1" applyBorder="1" applyAlignment="1">
      <alignment/>
    </xf>
    <xf numFmtId="0" fontId="5" fillId="8" borderId="11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0" fillId="0" borderId="14" xfId="0" applyFont="1" applyBorder="1" applyAlignment="1">
      <alignment/>
    </xf>
    <xf numFmtId="0" fontId="9" fillId="33" borderId="15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9" fillId="36" borderId="15" xfId="0" applyFont="1" applyFill="1" applyBorder="1" applyAlignment="1">
      <alignment horizontal="center" vertical="top" wrapText="1"/>
    </xf>
    <xf numFmtId="0" fontId="9" fillId="36" borderId="16" xfId="0" applyFont="1" applyFill="1" applyBorder="1" applyAlignment="1">
      <alignment horizontal="center" vertical="top" wrapText="1"/>
    </xf>
    <xf numFmtId="0" fontId="50" fillId="38" borderId="17" xfId="0" applyFont="1" applyFill="1" applyBorder="1" applyAlignment="1">
      <alignment horizontal="left" vertical="center" wrapText="1"/>
    </xf>
    <xf numFmtId="0" fontId="50" fillId="38" borderId="18" xfId="0" applyFont="1" applyFill="1" applyBorder="1" applyAlignment="1">
      <alignment horizontal="left" vertical="center" wrapText="1"/>
    </xf>
    <xf numFmtId="0" fontId="50" fillId="0" borderId="19" xfId="0" applyFont="1" applyBorder="1" applyAlignment="1">
      <alignment/>
    </xf>
    <xf numFmtId="0" fontId="50" fillId="0" borderId="20" xfId="0" applyFont="1" applyBorder="1" applyAlignment="1">
      <alignment/>
    </xf>
    <xf numFmtId="0" fontId="50" fillId="0" borderId="2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view="pageBreakPreview" zoomScale="70" zoomScaleSheetLayoutView="70" zoomScalePageLayoutView="0" workbookViewId="0" topLeftCell="A1">
      <selection activeCell="B21" sqref="B21"/>
    </sheetView>
  </sheetViews>
  <sheetFormatPr defaultColWidth="14.00390625" defaultRowHeight="15"/>
  <cols>
    <col min="1" max="1" width="14.00390625" style="2" customWidth="1"/>
    <col min="2" max="2" width="40.140625" style="2" customWidth="1"/>
    <col min="3" max="16384" width="14.00390625" style="2" customWidth="1"/>
  </cols>
  <sheetData>
    <row r="1" spans="1:22" ht="18.75">
      <c r="A1" s="1"/>
      <c r="B1" s="44" t="s">
        <v>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37"/>
    </row>
    <row r="2" spans="1:19" ht="15.7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1"/>
    </row>
    <row r="3" spans="1:22" s="7" customFormat="1" ht="15.75">
      <c r="A3" s="3"/>
      <c r="B3" s="4"/>
      <c r="C3" s="5" t="s">
        <v>0</v>
      </c>
      <c r="D3" s="5">
        <v>2004</v>
      </c>
      <c r="E3" s="5">
        <v>2005</v>
      </c>
      <c r="F3" s="5">
        <v>2006</v>
      </c>
      <c r="G3" s="5">
        <v>2007</v>
      </c>
      <c r="H3" s="5">
        <v>2008</v>
      </c>
      <c r="I3" s="5">
        <v>2009</v>
      </c>
      <c r="J3" s="5">
        <v>2010</v>
      </c>
      <c r="K3" s="5">
        <v>2011</v>
      </c>
      <c r="L3" s="5">
        <v>2012</v>
      </c>
      <c r="M3" s="5">
        <v>2013</v>
      </c>
      <c r="N3" s="6">
        <v>2014</v>
      </c>
      <c r="O3" s="6">
        <v>2015</v>
      </c>
      <c r="P3" s="6">
        <v>2016</v>
      </c>
      <c r="Q3" s="6">
        <v>2017</v>
      </c>
      <c r="R3" s="6">
        <v>2018</v>
      </c>
      <c r="S3" s="6">
        <v>2019</v>
      </c>
      <c r="T3" s="6">
        <v>2020</v>
      </c>
      <c r="U3" s="6">
        <v>2021</v>
      </c>
      <c r="V3" s="6">
        <v>2022</v>
      </c>
    </row>
    <row r="4" spans="1:22" s="7" customFormat="1" ht="31.5">
      <c r="A4" s="3">
        <v>1</v>
      </c>
      <c r="B4" s="8" t="s">
        <v>15</v>
      </c>
      <c r="C4" s="9" t="s">
        <v>1</v>
      </c>
      <c r="D4" s="10">
        <v>5665892.9</v>
      </c>
      <c r="E4" s="10">
        <v>6338768.9</v>
      </c>
      <c r="F4" s="11">
        <v>8005538.9</v>
      </c>
      <c r="G4" s="11">
        <v>8208585.1</v>
      </c>
      <c r="H4" s="11">
        <v>8185951.8</v>
      </c>
      <c r="I4" s="11">
        <v>8269469.7</v>
      </c>
      <c r="J4" s="11">
        <v>8390958.2</v>
      </c>
      <c r="K4" s="11">
        <v>8608801.9</v>
      </c>
      <c r="L4" s="12">
        <v>2070760.56</v>
      </c>
      <c r="M4" s="13">
        <v>2299862.8</v>
      </c>
      <c r="N4" s="13">
        <v>2506356.1</v>
      </c>
      <c r="O4" s="14">
        <v>2712167.8</v>
      </c>
      <c r="P4" s="14">
        <v>2877364.3</v>
      </c>
      <c r="Q4" s="14">
        <v>2975552.5</v>
      </c>
      <c r="R4" s="14">
        <v>2904857.9</v>
      </c>
      <c r="S4" s="14">
        <v>2519167.6</v>
      </c>
      <c r="T4" s="14">
        <v>2649914.1</v>
      </c>
      <c r="U4" s="14">
        <v>476286.544</v>
      </c>
      <c r="V4" s="14">
        <v>480234.6</v>
      </c>
    </row>
    <row r="5" spans="1:22" s="7" customFormat="1" ht="31.5">
      <c r="A5" s="3">
        <v>2</v>
      </c>
      <c r="B5" s="15" t="s">
        <v>9</v>
      </c>
      <c r="C5" s="9" t="s">
        <v>1</v>
      </c>
      <c r="D5" s="10">
        <v>701317.6</v>
      </c>
      <c r="E5" s="10">
        <v>1684318.5</v>
      </c>
      <c r="F5" s="16">
        <v>263971.1</v>
      </c>
      <c r="G5" s="16">
        <v>261188</v>
      </c>
      <c r="H5" s="16">
        <v>453373.1</v>
      </c>
      <c r="I5" s="16">
        <v>227555</v>
      </c>
      <c r="J5" s="16">
        <v>303116.6</v>
      </c>
      <c r="K5" s="17">
        <v>420668.3</v>
      </c>
      <c r="L5" s="17">
        <v>355952.5</v>
      </c>
      <c r="M5" s="18">
        <v>382214.3</v>
      </c>
      <c r="N5" s="18">
        <v>337414.8</v>
      </c>
      <c r="O5" s="18">
        <v>251565.7</v>
      </c>
      <c r="P5" s="18">
        <v>151391.1</v>
      </c>
      <c r="Q5" s="18">
        <v>126874.3</v>
      </c>
      <c r="R5" s="18">
        <v>149962.4</v>
      </c>
      <c r="S5" s="18">
        <v>180506.7</v>
      </c>
      <c r="T5" s="18">
        <v>137828</v>
      </c>
      <c r="U5" s="18">
        <v>42090</v>
      </c>
      <c r="V5" s="14">
        <v>46487.8</v>
      </c>
    </row>
    <row r="6" spans="1:22" s="7" customFormat="1" ht="31.5">
      <c r="A6" s="19">
        <v>3</v>
      </c>
      <c r="B6" s="15" t="s">
        <v>10</v>
      </c>
      <c r="C6" s="9" t="s">
        <v>1</v>
      </c>
      <c r="D6" s="10">
        <v>0</v>
      </c>
      <c r="E6" s="10">
        <v>0</v>
      </c>
      <c r="F6" s="16">
        <v>0</v>
      </c>
      <c r="G6" s="16">
        <v>0</v>
      </c>
      <c r="H6" s="16">
        <v>0</v>
      </c>
      <c r="I6" s="16">
        <v>1.5</v>
      </c>
      <c r="J6" s="16">
        <v>9.7</v>
      </c>
      <c r="K6" s="16">
        <v>6.2</v>
      </c>
      <c r="L6" s="17">
        <v>13.8</v>
      </c>
      <c r="M6" s="14">
        <v>0.7</v>
      </c>
      <c r="N6" s="14">
        <v>4.6</v>
      </c>
      <c r="O6" s="14">
        <v>0.1</v>
      </c>
      <c r="P6" s="14">
        <v>12.4</v>
      </c>
      <c r="Q6" s="13">
        <v>0</v>
      </c>
      <c r="R6" s="13">
        <v>0.3</v>
      </c>
      <c r="S6" s="20">
        <v>0</v>
      </c>
      <c r="T6" s="20">
        <v>0</v>
      </c>
      <c r="U6" s="20">
        <v>0</v>
      </c>
      <c r="V6" s="14">
        <v>0.3</v>
      </c>
    </row>
    <row r="7" spans="1:22" s="7" customFormat="1" ht="31.5">
      <c r="A7" s="3">
        <v>4</v>
      </c>
      <c r="B7" s="15" t="s">
        <v>11</v>
      </c>
      <c r="C7" s="9" t="s">
        <v>1</v>
      </c>
      <c r="D7" s="10">
        <v>37.4</v>
      </c>
      <c r="E7" s="10">
        <v>98.1</v>
      </c>
      <c r="F7" s="16">
        <v>68.2</v>
      </c>
      <c r="G7" s="16">
        <v>93.6</v>
      </c>
      <c r="H7" s="16">
        <v>0</v>
      </c>
      <c r="I7" s="16">
        <v>0.3</v>
      </c>
      <c r="J7" s="16">
        <v>0.3</v>
      </c>
      <c r="K7" s="16">
        <v>0.6</v>
      </c>
      <c r="L7" s="17">
        <v>20.5</v>
      </c>
      <c r="M7" s="14">
        <v>0.3</v>
      </c>
      <c r="N7" s="14">
        <v>0</v>
      </c>
      <c r="O7" s="14">
        <v>0</v>
      </c>
      <c r="P7" s="14">
        <v>5</v>
      </c>
      <c r="Q7" s="13">
        <v>0</v>
      </c>
      <c r="R7" s="14">
        <v>0.3</v>
      </c>
      <c r="S7" s="14">
        <v>0.3</v>
      </c>
      <c r="T7" s="14">
        <v>1.7</v>
      </c>
      <c r="U7" s="14">
        <v>0</v>
      </c>
      <c r="V7" s="14">
        <v>1</v>
      </c>
    </row>
    <row r="8" spans="1:22" s="7" customFormat="1" ht="15.75">
      <c r="A8" s="3">
        <v>5</v>
      </c>
      <c r="B8" s="8" t="s">
        <v>12</v>
      </c>
      <c r="C8" s="9" t="s">
        <v>1</v>
      </c>
      <c r="D8" s="21">
        <f aca="true" t="shared" si="0" ref="D8:M8">(D6-D7)</f>
        <v>-37.4</v>
      </c>
      <c r="E8" s="21">
        <f t="shared" si="0"/>
        <v>-98.1</v>
      </c>
      <c r="F8" s="22">
        <f t="shared" si="0"/>
        <v>-68.2</v>
      </c>
      <c r="G8" s="22">
        <f t="shared" si="0"/>
        <v>-93.6</v>
      </c>
      <c r="H8" s="22">
        <f t="shared" si="0"/>
        <v>0</v>
      </c>
      <c r="I8" s="22">
        <f t="shared" si="0"/>
        <v>1.2</v>
      </c>
      <c r="J8" s="22">
        <f t="shared" si="0"/>
        <v>9.399999999999999</v>
      </c>
      <c r="K8" s="22">
        <f t="shared" si="0"/>
        <v>5.6000000000000005</v>
      </c>
      <c r="L8" s="22">
        <f t="shared" si="0"/>
        <v>-6.699999999999999</v>
      </c>
      <c r="M8" s="22">
        <f t="shared" si="0"/>
        <v>0.39999999999999997</v>
      </c>
      <c r="N8" s="22">
        <f>(N6-N7)</f>
        <v>4.6</v>
      </c>
      <c r="O8" s="22">
        <f>(O6-O7)</f>
        <v>0.1</v>
      </c>
      <c r="P8" s="22">
        <f>(P6-P7)</f>
        <v>7.4</v>
      </c>
      <c r="Q8" s="21">
        <v>0</v>
      </c>
      <c r="R8" s="22">
        <f>(R6-R7)</f>
        <v>0</v>
      </c>
      <c r="S8" s="22">
        <f>(S6-S7)</f>
        <v>-0.3</v>
      </c>
      <c r="T8" s="22">
        <f>(T6-T7)</f>
        <v>-1.7</v>
      </c>
      <c r="U8" s="22">
        <f>(U6-U7)</f>
        <v>0</v>
      </c>
      <c r="V8" s="23">
        <v>-0.7</v>
      </c>
    </row>
    <row r="9" spans="1:23" s="7" customFormat="1" ht="53.25" customHeight="1">
      <c r="A9" s="19">
        <v>6</v>
      </c>
      <c r="B9" s="24" t="s">
        <v>7</v>
      </c>
      <c r="C9" s="9" t="s">
        <v>1</v>
      </c>
      <c r="D9" s="10">
        <v>28404.1</v>
      </c>
      <c r="E9" s="10">
        <v>17450.4</v>
      </c>
      <c r="F9" s="25">
        <f>F11+F12+F13+F14</f>
        <v>60856.5</v>
      </c>
      <c r="G9" s="25">
        <f aca="true" t="shared" si="1" ref="G9:P9">G11+G12+G13+G14</f>
        <v>283727.89999999997</v>
      </c>
      <c r="H9" s="25">
        <f t="shared" si="1"/>
        <v>369855.00000000006</v>
      </c>
      <c r="I9" s="25">
        <f t="shared" si="1"/>
        <v>106067.7</v>
      </c>
      <c r="J9" s="25">
        <f t="shared" si="1"/>
        <v>85282.6</v>
      </c>
      <c r="K9" s="25">
        <f t="shared" si="1"/>
        <v>108102.1</v>
      </c>
      <c r="L9" s="25">
        <f t="shared" si="1"/>
        <v>126843.5</v>
      </c>
      <c r="M9" s="25">
        <f t="shared" si="1"/>
        <v>175721.4</v>
      </c>
      <c r="N9" s="25">
        <f t="shared" si="1"/>
        <v>131607.69999999998</v>
      </c>
      <c r="O9" s="25">
        <f t="shared" si="1"/>
        <v>86369.3</v>
      </c>
      <c r="P9" s="25">
        <f t="shared" si="1"/>
        <v>53210.299999999996</v>
      </c>
      <c r="Q9" s="25">
        <v>399558</v>
      </c>
      <c r="R9" s="25">
        <v>536541.8</v>
      </c>
      <c r="S9" s="25">
        <v>370582.8</v>
      </c>
      <c r="T9" s="25">
        <v>147288.9</v>
      </c>
      <c r="U9" s="25">
        <v>38141.943999999996</v>
      </c>
      <c r="V9" s="14">
        <v>11851.7</v>
      </c>
      <c r="W9" s="26"/>
    </row>
    <row r="10" spans="1:20" s="7" customFormat="1" ht="19.5" customHeight="1">
      <c r="A10" s="3">
        <v>7</v>
      </c>
      <c r="B10" s="52" t="s">
        <v>2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1" spans="1:23" s="7" customFormat="1" ht="15.75">
      <c r="A11" s="3">
        <v>8</v>
      </c>
      <c r="B11" s="27" t="s">
        <v>3</v>
      </c>
      <c r="C11" s="19" t="s">
        <v>1</v>
      </c>
      <c r="D11" s="10">
        <v>17680.3</v>
      </c>
      <c r="E11" s="10">
        <v>10862.1</v>
      </c>
      <c r="F11" s="10">
        <v>37880.6</v>
      </c>
      <c r="G11" s="10">
        <v>237619.3</v>
      </c>
      <c r="H11" s="10">
        <v>280732.9</v>
      </c>
      <c r="I11" s="10">
        <v>59162.5</v>
      </c>
      <c r="J11" s="10">
        <v>19586.9</v>
      </c>
      <c r="K11" s="10">
        <v>45027.8</v>
      </c>
      <c r="L11" s="10">
        <v>94720.1</v>
      </c>
      <c r="M11" s="10">
        <v>81826.3</v>
      </c>
      <c r="N11" s="10">
        <v>110138.4</v>
      </c>
      <c r="O11" s="10">
        <v>74131.6</v>
      </c>
      <c r="P11" s="10">
        <v>33279.7</v>
      </c>
      <c r="Q11" s="10">
        <v>190401.1</v>
      </c>
      <c r="R11" s="10">
        <v>29625.2</v>
      </c>
      <c r="S11" s="10">
        <v>36087.4</v>
      </c>
      <c r="T11" s="10">
        <v>30268.6</v>
      </c>
      <c r="U11" s="10">
        <v>4411.6</v>
      </c>
      <c r="V11" s="10">
        <v>2221.7</v>
      </c>
      <c r="W11" s="26"/>
    </row>
    <row r="12" spans="1:22" s="7" customFormat="1" ht="15.75">
      <c r="A12" s="19">
        <v>9</v>
      </c>
      <c r="B12" s="27" t="s">
        <v>4</v>
      </c>
      <c r="C12" s="19" t="s">
        <v>1</v>
      </c>
      <c r="D12" s="10">
        <v>91.3</v>
      </c>
      <c r="E12" s="10">
        <v>56.1</v>
      </c>
      <c r="F12" s="10">
        <v>195.6</v>
      </c>
      <c r="G12" s="10">
        <v>1227.3</v>
      </c>
      <c r="H12" s="10">
        <v>1449.9</v>
      </c>
      <c r="I12" s="10">
        <v>305.6</v>
      </c>
      <c r="J12" s="10">
        <v>648.2</v>
      </c>
      <c r="K12" s="10">
        <v>577.1</v>
      </c>
      <c r="L12" s="10">
        <v>908</v>
      </c>
      <c r="M12" s="10">
        <v>511.2</v>
      </c>
      <c r="N12" s="10">
        <v>416.9</v>
      </c>
      <c r="O12" s="10">
        <v>421.8</v>
      </c>
      <c r="P12" s="10">
        <v>378.1</v>
      </c>
      <c r="Q12" s="10">
        <v>384.5</v>
      </c>
      <c r="R12" s="10">
        <v>367.6</v>
      </c>
      <c r="S12" s="10">
        <v>558</v>
      </c>
      <c r="T12" s="10">
        <v>443.2</v>
      </c>
      <c r="U12" s="10">
        <v>512.4</v>
      </c>
      <c r="V12" s="10">
        <v>3388.7</v>
      </c>
    </row>
    <row r="13" spans="1:22" s="7" customFormat="1" ht="15.75">
      <c r="A13" s="3">
        <v>10</v>
      </c>
      <c r="B13" s="27" t="s">
        <v>6</v>
      </c>
      <c r="C13" s="19" t="s">
        <v>1</v>
      </c>
      <c r="D13" s="10">
        <v>170.6</v>
      </c>
      <c r="E13" s="10">
        <v>104.8</v>
      </c>
      <c r="F13" s="10">
        <v>365.6</v>
      </c>
      <c r="G13" s="10">
        <v>2168.5</v>
      </c>
      <c r="H13" s="10">
        <v>2561.9</v>
      </c>
      <c r="I13" s="10">
        <v>570.9</v>
      </c>
      <c r="J13" s="10">
        <v>4484.6</v>
      </c>
      <c r="K13" s="10">
        <v>8948.5</v>
      </c>
      <c r="L13" s="10">
        <v>980.4</v>
      </c>
      <c r="M13" s="10">
        <v>484.5</v>
      </c>
      <c r="N13" s="10">
        <v>581.8</v>
      </c>
      <c r="O13" s="10">
        <v>676.5</v>
      </c>
      <c r="P13" s="10">
        <v>679.1</v>
      </c>
      <c r="Q13" s="10">
        <v>92387.4</v>
      </c>
      <c r="R13" s="10">
        <v>120783.1</v>
      </c>
      <c r="S13" s="10">
        <v>332459.1</v>
      </c>
      <c r="T13" s="10">
        <v>116277.8</v>
      </c>
      <c r="U13" s="10">
        <v>31245.9</v>
      </c>
      <c r="V13" s="10">
        <v>6028.8</v>
      </c>
    </row>
    <row r="14" spans="1:22" s="7" customFormat="1" ht="15.75">
      <c r="A14" s="3">
        <v>11</v>
      </c>
      <c r="B14" s="27" t="s">
        <v>13</v>
      </c>
      <c r="C14" s="19" t="s">
        <v>1</v>
      </c>
      <c r="D14" s="10">
        <v>10461.9</v>
      </c>
      <c r="E14" s="10">
        <v>6427.4</v>
      </c>
      <c r="F14" s="10">
        <v>22414.7</v>
      </c>
      <c r="G14" s="10">
        <v>42712.8</v>
      </c>
      <c r="H14" s="10">
        <v>85110.3</v>
      </c>
      <c r="I14" s="10">
        <v>46028.7</v>
      </c>
      <c r="J14" s="10">
        <v>60562.9</v>
      </c>
      <c r="K14" s="10">
        <v>53548.7</v>
      </c>
      <c r="L14" s="10">
        <v>30235</v>
      </c>
      <c r="M14" s="10">
        <v>92899.4</v>
      </c>
      <c r="N14" s="10">
        <v>20470.6</v>
      </c>
      <c r="O14" s="10">
        <v>11139.4</v>
      </c>
      <c r="P14" s="10">
        <v>18873.4</v>
      </c>
      <c r="Q14" s="10">
        <f>Q9-Q11-Q12-Q13</f>
        <v>116385</v>
      </c>
      <c r="R14" s="10">
        <f>R9-R11-R12-R13</f>
        <v>385765.9</v>
      </c>
      <c r="S14" s="10">
        <f>S9-S11-S12-S13</f>
        <v>1478.2999999999884</v>
      </c>
      <c r="T14" s="10">
        <f>T9-T11-T12-T13</f>
        <v>299.29999999998836</v>
      </c>
      <c r="U14" s="10">
        <f>U9-U11-U12-U13</f>
        <v>1972.0439999999944</v>
      </c>
      <c r="V14" s="10">
        <v>2123</v>
      </c>
    </row>
    <row r="15" spans="1:22" s="7" customFormat="1" ht="15.75">
      <c r="A15" s="3">
        <v>12</v>
      </c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28"/>
      <c r="V15" s="28"/>
    </row>
    <row r="16" spans="1:23" s="7" customFormat="1" ht="30.75" customHeight="1">
      <c r="A16" s="3">
        <v>13</v>
      </c>
      <c r="B16" s="4" t="s">
        <v>14</v>
      </c>
      <c r="C16" s="19" t="s">
        <v>1</v>
      </c>
      <c r="D16" s="29">
        <f aca="true" t="shared" si="2" ref="D16:S16">IF(D4="","n/a",D4+D5+D6-D7-D9)</f>
        <v>6338769</v>
      </c>
      <c r="E16" s="29">
        <f t="shared" si="2"/>
        <v>8005538.9</v>
      </c>
      <c r="F16" s="29">
        <f t="shared" si="2"/>
        <v>8208585.3</v>
      </c>
      <c r="G16" s="29">
        <f t="shared" si="2"/>
        <v>8185951.6</v>
      </c>
      <c r="H16" s="29">
        <f t="shared" si="2"/>
        <v>8269469.9</v>
      </c>
      <c r="I16" s="29">
        <f t="shared" si="2"/>
        <v>8390958.2</v>
      </c>
      <c r="J16" s="29">
        <f t="shared" si="2"/>
        <v>8608801.599999998</v>
      </c>
      <c r="K16" s="29">
        <f t="shared" si="2"/>
        <v>8921373.700000001</v>
      </c>
      <c r="L16" s="29">
        <f t="shared" si="2"/>
        <v>2299862.86</v>
      </c>
      <c r="M16" s="29">
        <f t="shared" si="2"/>
        <v>2506356.1</v>
      </c>
      <c r="N16" s="29">
        <f t="shared" si="2"/>
        <v>2712167.8</v>
      </c>
      <c r="O16" s="29">
        <f t="shared" si="2"/>
        <v>2877364.3000000003</v>
      </c>
      <c r="P16" s="29">
        <f t="shared" si="2"/>
        <v>2975552.5</v>
      </c>
      <c r="Q16" s="30">
        <f t="shared" si="2"/>
        <v>2702868.8</v>
      </c>
      <c r="R16" s="30">
        <f t="shared" si="2"/>
        <v>2518278.5</v>
      </c>
      <c r="S16" s="30">
        <f t="shared" si="2"/>
        <v>2329091.2000000007</v>
      </c>
      <c r="T16" s="30">
        <f>IF(T4="","n/a",T4+T5+T6-T7-T9)</f>
        <v>2640451.5</v>
      </c>
      <c r="U16" s="30">
        <f>IF(U4="","n/a",U4+U5+U6-U7-U9)</f>
        <v>480234.6</v>
      </c>
      <c r="V16" s="30">
        <v>840851.2</v>
      </c>
      <c r="W16" s="26"/>
    </row>
    <row r="17" s="46" customFormat="1" ht="15.75" customHeight="1"/>
    <row r="18" spans="2:21" s="31" customFormat="1" ht="15" customHeight="1">
      <c r="B18" s="47" t="s">
        <v>5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T18" s="32"/>
      <c r="U18" s="32"/>
    </row>
    <row r="19" spans="2:21" s="31" customFormat="1" ht="15.75">
      <c r="B19" s="48" t="s">
        <v>37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S19" s="32"/>
      <c r="T19" s="32"/>
      <c r="U19" s="32"/>
    </row>
    <row r="20" s="31" customFormat="1" ht="12.75">
      <c r="B20" s="33"/>
    </row>
    <row r="21" spans="16:17" ht="15">
      <c r="P21" s="34"/>
      <c r="Q21" s="34"/>
    </row>
    <row r="22" spans="2:19" ht="15">
      <c r="B22" s="35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</row>
    <row r="23" spans="4:19" ht="15"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</row>
    <row r="24" spans="18:19" ht="15">
      <c r="R24" s="36"/>
      <c r="S24" s="36"/>
    </row>
  </sheetData>
  <sheetProtection/>
  <mergeCells count="7">
    <mergeCell ref="B1:U1"/>
    <mergeCell ref="A17:IV17"/>
    <mergeCell ref="B18:Q18"/>
    <mergeCell ref="B19:Q19"/>
    <mergeCell ref="A2:S2"/>
    <mergeCell ref="B10:T10"/>
    <mergeCell ref="B15:T1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6" sqref="B16:B17"/>
    </sheetView>
  </sheetViews>
  <sheetFormatPr defaultColWidth="66.7109375" defaultRowHeight="15"/>
  <cols>
    <col min="1" max="1" width="66.7109375" style="40" customWidth="1"/>
    <col min="2" max="2" width="74.00390625" style="40" customWidth="1"/>
    <col min="3" max="16384" width="66.7109375" style="40" customWidth="1"/>
  </cols>
  <sheetData>
    <row r="1" spans="1:2" ht="15">
      <c r="A1" s="38" t="s">
        <v>16</v>
      </c>
      <c r="B1" s="39" t="s">
        <v>8</v>
      </c>
    </row>
    <row r="2" spans="1:2" ht="90">
      <c r="A2" s="38" t="s">
        <v>17</v>
      </c>
      <c r="B2" s="41" t="s">
        <v>18</v>
      </c>
    </row>
    <row r="3" spans="1:2" ht="45">
      <c r="A3" s="38" t="s">
        <v>19</v>
      </c>
      <c r="B3" s="42" t="s">
        <v>20</v>
      </c>
    </row>
    <row r="4" spans="1:2" ht="15">
      <c r="A4" s="38" t="s">
        <v>21</v>
      </c>
      <c r="B4" s="39" t="s">
        <v>22</v>
      </c>
    </row>
    <row r="5" spans="1:2" ht="120">
      <c r="A5" s="38" t="s">
        <v>23</v>
      </c>
      <c r="B5" s="42" t="s">
        <v>24</v>
      </c>
    </row>
    <row r="6" spans="1:2" ht="15">
      <c r="A6" s="38" t="s">
        <v>25</v>
      </c>
      <c r="B6" s="39" t="s">
        <v>26</v>
      </c>
    </row>
    <row r="7" spans="1:2" ht="90">
      <c r="A7" s="38" t="s">
        <v>27</v>
      </c>
      <c r="B7" s="42" t="s">
        <v>28</v>
      </c>
    </row>
    <row r="8" spans="1:2" ht="15">
      <c r="A8" s="38" t="s">
        <v>29</v>
      </c>
      <c r="B8" s="42" t="s">
        <v>30</v>
      </c>
    </row>
    <row r="9" spans="1:2" ht="30">
      <c r="A9" s="38" t="s">
        <v>31</v>
      </c>
      <c r="B9" s="42" t="s">
        <v>30</v>
      </c>
    </row>
    <row r="10" spans="1:2" ht="15">
      <c r="A10" s="56" t="s">
        <v>32</v>
      </c>
      <c r="B10" s="58" t="s">
        <v>30</v>
      </c>
    </row>
    <row r="11" spans="1:2" ht="15">
      <c r="A11" s="57"/>
      <c r="B11" s="59"/>
    </row>
    <row r="12" spans="1:2" ht="15">
      <c r="A12" s="57"/>
      <c r="B12" s="60"/>
    </row>
    <row r="13" spans="1:2" ht="15">
      <c r="A13" s="38" t="s">
        <v>33</v>
      </c>
      <c r="B13" s="43" t="s">
        <v>34</v>
      </c>
    </row>
    <row r="14" spans="1:2" ht="15">
      <c r="A14" s="38" t="s">
        <v>35</v>
      </c>
      <c r="B14" s="39" t="s">
        <v>36</v>
      </c>
    </row>
  </sheetData>
  <sheetProtection/>
  <mergeCells count="2">
    <mergeCell ref="A10:A12"/>
    <mergeCell ref="B10:B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d.adilbek</cp:lastModifiedBy>
  <cp:lastPrinted>2019-10-28T04:43:46Z</cp:lastPrinted>
  <dcterms:created xsi:type="dcterms:W3CDTF">2011-05-01T09:55:58Z</dcterms:created>
  <dcterms:modified xsi:type="dcterms:W3CDTF">2023-12-25T10:15:12Z</dcterms:modified>
  <cp:category/>
  <cp:version/>
  <cp:contentType/>
  <cp:contentStatus/>
</cp:coreProperties>
</file>